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90" windowHeight="6690" activeTab="0"/>
  </bookViews>
  <sheets>
    <sheet name="Budget Form" sheetId="1" r:id="rId1"/>
  </sheets>
  <definedNames>
    <definedName name="_xlnm.Print_Area" localSheetId="0">'Budget Form'!$B$4:$K$36</definedName>
  </definedNames>
  <calcPr fullCalcOnLoad="1"/>
</workbook>
</file>

<file path=xl/comments1.xml><?xml version="1.0" encoding="utf-8"?>
<comments xmlns="http://schemas.openxmlformats.org/spreadsheetml/2006/main">
  <authors>
    <author>Nancy Stowe</author>
  </authors>
  <commentList>
    <comment ref="B8" authorId="0">
      <text>
        <r>
          <rPr>
            <b/>
            <sz val="9"/>
            <rFont val="Tahoma"/>
            <family val="0"/>
          </rPr>
          <t>Nancy Stowe:</t>
        </r>
        <r>
          <rPr>
            <sz val="9"/>
            <rFont val="Tahoma"/>
            <family val="0"/>
          </rPr>
          <t xml:space="preserve">
Brett - Does the grant program cover final design services (engineer hours) or only materials and installation?</t>
        </r>
      </text>
    </comment>
  </commentList>
</comments>
</file>

<file path=xl/sharedStrings.xml><?xml version="1.0" encoding="utf-8"?>
<sst xmlns="http://schemas.openxmlformats.org/spreadsheetml/2006/main" count="39" uniqueCount="34">
  <si>
    <t>Professional Services</t>
  </si>
  <si>
    <t>Reimbursable Expenses</t>
  </si>
  <si>
    <t>Subtotal:</t>
  </si>
  <si>
    <t>Project Expenses</t>
  </si>
  <si>
    <t>Cash Match</t>
  </si>
  <si>
    <t>Other Matching/ In Kind Funds</t>
  </si>
  <si>
    <t>Rate Per Hour</t>
  </si>
  <si>
    <t>Hours</t>
  </si>
  <si>
    <t xml:space="preserve">TOTAL </t>
  </si>
  <si>
    <t>MWMO Grant Request</t>
  </si>
  <si>
    <t xml:space="preserve">Quantity </t>
  </si>
  <si>
    <t>Unit Cost</t>
  </si>
  <si>
    <t>TOTAL</t>
  </si>
  <si>
    <t>TOTAL PROJECT COST</t>
  </si>
  <si>
    <t>Other Funds</t>
  </si>
  <si>
    <t>MWMO Grant</t>
  </si>
  <si>
    <t>If "ERROR" is listed in this column, the Project Expense does not match the Grant Funds. Please check your math.</t>
  </si>
  <si>
    <t>Mileage</t>
  </si>
  <si>
    <t>Land Surveyor</t>
  </si>
  <si>
    <t>Construction Contractor</t>
  </si>
  <si>
    <t>MWMO Capital Projects Grant Budget Form</t>
  </si>
  <si>
    <t>PROJECT NAME: ______________________</t>
  </si>
  <si>
    <t xml:space="preserve">←The % match listed here is automatically calculated. </t>
  </si>
  <si>
    <t>Leave cells blank. If unused, please do not add or remove rows.</t>
  </si>
  <si>
    <t>Native Plant Plugs</t>
  </si>
  <si>
    <t>Soil Excavation - Subgrade (Cu Yd)</t>
  </si>
  <si>
    <t>6" PVC pipe sewer  (Lin Ft)</t>
  </si>
  <si>
    <t xml:space="preserve">Stormwater Planters </t>
  </si>
  <si>
    <t>Mulch material type 5 (Cu Yd)</t>
  </si>
  <si>
    <t xml:space="preserve">Casting Assembly </t>
  </si>
  <si>
    <t xml:space="preserve">Filter topsoil borrow (Cu Yd) </t>
  </si>
  <si>
    <t>Ornamental Metal Railing Type Special (Lin Ft)</t>
  </si>
  <si>
    <t>Final Design Consulant 2</t>
  </si>
  <si>
    <t>Final Design Consulant 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</si>
</sst>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[$-409]dddd\,\ mmmm\ dd\,\ yyyy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2"/>
      <name val="Noto Serif"/>
      <family val="1"/>
    </font>
    <font>
      <b/>
      <sz val="14"/>
      <name val="Noto Serif"/>
      <family val="1"/>
    </font>
    <font>
      <b/>
      <sz val="11"/>
      <name val="Noto Serif"/>
      <family val="1"/>
    </font>
    <font>
      <b/>
      <sz val="10"/>
      <name val="Noto Serif"/>
      <family val="1"/>
    </font>
    <font>
      <b/>
      <sz val="9"/>
      <name val="Noto Serif"/>
      <family val="1"/>
    </font>
    <font>
      <i/>
      <sz val="10"/>
      <name val="Noto Serif"/>
      <family val="1"/>
    </font>
    <font>
      <sz val="11"/>
      <name val="Noto Serif"/>
      <family val="1"/>
    </font>
    <font>
      <sz val="10"/>
      <name val="Noto Serif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Franklin Gothic Demi"/>
      <family val="2"/>
    </font>
    <font>
      <sz val="11"/>
      <color indexed="8"/>
      <name val="Garamond"/>
      <family val="1"/>
    </font>
    <font>
      <sz val="11"/>
      <color indexed="8"/>
      <name val="Wingdings"/>
      <family val="0"/>
    </font>
    <font>
      <b/>
      <sz val="11"/>
      <color indexed="8"/>
      <name val="Garamond"/>
      <family val="1"/>
    </font>
    <font>
      <sz val="10"/>
      <name val="Calibri"/>
      <family val="2"/>
    </font>
    <font>
      <b/>
      <sz val="12"/>
      <color indexed="10"/>
      <name val="Franklin Gothic Book"/>
      <family val="2"/>
    </font>
    <font>
      <b/>
      <sz val="11"/>
      <name val="Calibri"/>
      <family val="2"/>
    </font>
    <font>
      <b/>
      <sz val="10"/>
      <name val="Calibri"/>
      <family val="2"/>
    </font>
    <font>
      <i/>
      <sz val="11"/>
      <color indexed="23"/>
      <name val="Garamond"/>
      <family val="1"/>
    </font>
    <font>
      <sz val="10"/>
      <color indexed="8"/>
      <name val="Calibri"/>
      <family val="2"/>
    </font>
    <font>
      <sz val="14"/>
      <color indexed="8"/>
      <name val="Open Sans"/>
      <family val="2"/>
    </font>
    <font>
      <sz val="11"/>
      <color indexed="8"/>
      <name val="Noto Serif"/>
      <family val="1"/>
    </font>
    <font>
      <sz val="9"/>
      <color indexed="55"/>
      <name val="Noto Serif"/>
      <family val="1"/>
    </font>
    <font>
      <sz val="10"/>
      <color indexed="8"/>
      <name val="Noto Serif"/>
      <family val="1"/>
    </font>
    <font>
      <b/>
      <sz val="10"/>
      <color indexed="10"/>
      <name val="Noto Serif"/>
      <family val="1"/>
    </font>
    <font>
      <sz val="11"/>
      <color indexed="10"/>
      <name val="Noto Serif"/>
      <family val="1"/>
    </font>
    <font>
      <sz val="8"/>
      <color indexed="55"/>
      <name val="Noto Serif"/>
      <family val="1"/>
    </font>
    <font>
      <b/>
      <sz val="12"/>
      <color indexed="9"/>
      <name val="Noto Serif"/>
      <family val="1"/>
    </font>
    <font>
      <sz val="12"/>
      <color indexed="9"/>
      <name val="Noto Serif"/>
      <family val="1"/>
    </font>
    <font>
      <b/>
      <sz val="11"/>
      <color indexed="9"/>
      <name val="Noto Serif"/>
      <family val="1"/>
    </font>
    <font>
      <sz val="14"/>
      <color indexed="8"/>
      <name val="Noto Serif"/>
      <family val="1"/>
    </font>
    <font>
      <i/>
      <sz val="11"/>
      <color indexed="55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Franklin Gothic Demi"/>
      <family val="2"/>
    </font>
    <font>
      <sz val="11"/>
      <color theme="1"/>
      <name val="Garamond"/>
      <family val="1"/>
    </font>
    <font>
      <sz val="11"/>
      <color theme="1"/>
      <name val="Wingdings"/>
      <family val="0"/>
    </font>
    <font>
      <b/>
      <sz val="11"/>
      <color theme="1"/>
      <name val="Garamond"/>
      <family val="1"/>
    </font>
    <font>
      <b/>
      <sz val="12"/>
      <color rgb="FFFF0000"/>
      <name val="Franklin Gothic Book"/>
      <family val="2"/>
    </font>
    <font>
      <i/>
      <sz val="11"/>
      <color theme="0" tint="-0.4999699890613556"/>
      <name val="Garamond"/>
      <family val="1"/>
    </font>
    <font>
      <i/>
      <sz val="11"/>
      <color theme="0" tint="-0.4999699890613556"/>
      <name val="Calibri"/>
      <family val="2"/>
    </font>
    <font>
      <sz val="10"/>
      <color theme="1"/>
      <name val="Calibri"/>
      <family val="2"/>
    </font>
    <font>
      <sz val="14"/>
      <color theme="1"/>
      <name val="Open Sans"/>
      <family val="2"/>
    </font>
    <font>
      <sz val="11"/>
      <color theme="1"/>
      <name val="Noto Serif"/>
      <family val="1"/>
    </font>
    <font>
      <sz val="9"/>
      <color theme="0" tint="-0.3499799966812134"/>
      <name val="Noto Serif"/>
      <family val="1"/>
    </font>
    <font>
      <sz val="10"/>
      <color theme="1"/>
      <name val="Noto Serif"/>
      <family val="1"/>
    </font>
    <font>
      <b/>
      <sz val="10"/>
      <color rgb="FFFF0000"/>
      <name val="Noto Serif"/>
      <family val="1"/>
    </font>
    <font>
      <sz val="11"/>
      <color rgb="FFFF0000"/>
      <name val="Noto Serif"/>
      <family val="1"/>
    </font>
    <font>
      <sz val="8"/>
      <color theme="0" tint="-0.3499799966812134"/>
      <name val="Noto Serif"/>
      <family val="1"/>
    </font>
    <font>
      <b/>
      <sz val="12"/>
      <color theme="0"/>
      <name val="Noto Serif"/>
      <family val="1"/>
    </font>
    <font>
      <sz val="12"/>
      <color theme="0"/>
      <name val="Noto Serif"/>
      <family val="1"/>
    </font>
    <font>
      <b/>
      <sz val="11"/>
      <color theme="0"/>
      <name val="Noto Serif"/>
      <family val="1"/>
    </font>
    <font>
      <sz val="14"/>
      <color theme="1"/>
      <name val="Noto Serif"/>
      <family val="1"/>
    </font>
    <font>
      <i/>
      <sz val="11"/>
      <color theme="0" tint="-0.3499799966812134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/>
    </fill>
    <fill>
      <patternFill patternType="lightUp">
        <bgColor theme="0" tint="-0.149959996342659"/>
      </patternFill>
    </fill>
    <fill>
      <patternFill patternType="solid">
        <fgColor rgb="FF8CC63F"/>
        <bgColor indexed="64"/>
      </patternFill>
    </fill>
    <fill>
      <patternFill patternType="solid">
        <fgColor rgb="FF38424C"/>
        <bgColor indexed="64"/>
      </patternFill>
    </fill>
    <fill>
      <patternFill patternType="solid">
        <fgColor rgb="FF008FD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DDE9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8" fontId="2" fillId="33" borderId="9" applyFont="0" applyAlignment="0">
      <protection/>
    </xf>
    <xf numFmtId="8" fontId="2" fillId="34" borderId="9" applyFont="0" applyAlignment="0">
      <protection/>
    </xf>
    <xf numFmtId="0" fontId="70" fillId="0" borderId="0" applyNumberFormat="0" applyFill="0" applyBorder="0" applyAlignment="0" applyProtection="0"/>
    <xf numFmtId="0" fontId="71" fillId="0" borderId="10" applyNumberFormat="0" applyFill="0" applyAlignment="0" applyProtection="0"/>
    <xf numFmtId="0" fontId="72" fillId="0" borderId="0" applyNumberFormat="0" applyFill="0" applyBorder="0" applyAlignment="0" applyProtection="0"/>
  </cellStyleXfs>
  <cellXfs count="115">
    <xf numFmtId="0" fontId="0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77" fillId="0" borderId="0" xfId="0" applyFont="1" applyAlignment="1">
      <alignment horizontal="left" vertical="center" indent="1"/>
    </xf>
    <xf numFmtId="0" fontId="76" fillId="0" borderId="0" xfId="0" applyFont="1" applyAlignment="1">
      <alignment horizontal="left" vertical="center" indent="2"/>
    </xf>
    <xf numFmtId="0" fontId="78" fillId="0" borderId="0" xfId="0" applyFont="1" applyAlignment="1">
      <alignment vertical="center"/>
    </xf>
    <xf numFmtId="0" fontId="0" fillId="0" borderId="0" xfId="0" applyBorder="1" applyAlignment="1">
      <alignment/>
    </xf>
    <xf numFmtId="8" fontId="35" fillId="0" borderId="11" xfId="0" applyNumberFormat="1" applyFont="1" applyBorder="1" applyAlignment="1">
      <alignment horizontal="right" wrapText="1"/>
    </xf>
    <xf numFmtId="0" fontId="0" fillId="0" borderId="0" xfId="0" applyFill="1" applyBorder="1" applyAlignment="1">
      <alignment/>
    </xf>
    <xf numFmtId="0" fontId="76" fillId="0" borderId="0" xfId="0" applyNumberFormat="1" applyFont="1" applyAlignment="1">
      <alignment/>
    </xf>
    <xf numFmtId="0" fontId="79" fillId="0" borderId="0" xfId="0" applyFont="1" applyAlignment="1">
      <alignment/>
    </xf>
    <xf numFmtId="0" fontId="73" fillId="0" borderId="0" xfId="0" applyFont="1" applyFill="1" applyBorder="1" applyAlignment="1">
      <alignment/>
    </xf>
    <xf numFmtId="8" fontId="37" fillId="0" borderId="0" xfId="27" applyNumberFormat="1" applyFont="1" applyFill="1" applyBorder="1" applyAlignment="1">
      <alignment horizontal="center" wrapText="1"/>
    </xf>
    <xf numFmtId="165" fontId="35" fillId="0" borderId="0" xfId="44" applyNumberFormat="1" applyFont="1" applyFill="1" applyBorder="1" applyAlignment="1">
      <alignment wrapText="1"/>
    </xf>
    <xf numFmtId="8" fontId="35" fillId="0" borderId="0" xfId="0" applyNumberFormat="1" applyFont="1" applyBorder="1" applyAlignment="1">
      <alignment horizontal="right" wrapText="1"/>
    </xf>
    <xf numFmtId="3" fontId="38" fillId="0" borderId="0" xfId="0" applyNumberFormat="1" applyFont="1" applyFill="1" applyBorder="1" applyAlignment="1">
      <alignment horizontal="center" wrapText="1"/>
    </xf>
    <xf numFmtId="8" fontId="37" fillId="0" borderId="0" xfId="27" applyNumberFormat="1" applyFont="1" applyFill="1" applyBorder="1" applyAlignment="1">
      <alignment horizontal="center" vertical="center" wrapText="1"/>
    </xf>
    <xf numFmtId="8" fontId="38" fillId="0" borderId="0" xfId="0" applyNumberFormat="1" applyFont="1" applyFill="1" applyBorder="1" applyAlignment="1">
      <alignment horizontal="center" wrapText="1"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71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8" fontId="38" fillId="0" borderId="0" xfId="0" applyNumberFormat="1" applyFont="1" applyFill="1" applyBorder="1" applyAlignment="1" applyProtection="1">
      <alignment horizontal="right" wrapText="1"/>
      <protection/>
    </xf>
    <xf numFmtId="8" fontId="38" fillId="0" borderId="11" xfId="0" applyNumberFormat="1" applyFont="1" applyFill="1" applyBorder="1" applyAlignment="1" applyProtection="1">
      <alignment horizontal="right" wrapText="1"/>
      <protection/>
    </xf>
    <xf numFmtId="165" fontId="38" fillId="0" borderId="0" xfId="44" applyNumberFormat="1" applyFont="1" applyFill="1" applyBorder="1" applyAlignment="1" applyProtection="1">
      <alignment wrapText="1"/>
      <protection/>
    </xf>
    <xf numFmtId="165" fontId="38" fillId="0" borderId="0" xfId="0" applyNumberFormat="1" applyFont="1" applyFill="1" applyBorder="1" applyAlignment="1" applyProtection="1">
      <alignment wrapText="1"/>
      <protection/>
    </xf>
    <xf numFmtId="0" fontId="73" fillId="0" borderId="0" xfId="0" applyFont="1" applyAlignment="1" applyProtection="1">
      <alignment/>
      <protection/>
    </xf>
    <xf numFmtId="0" fontId="73" fillId="0" borderId="0" xfId="0" applyFont="1" applyFill="1" applyBorder="1" applyAlignment="1" applyProtection="1">
      <alignment/>
      <protection/>
    </xf>
    <xf numFmtId="0" fontId="80" fillId="0" borderId="0" xfId="0" applyNumberFormat="1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81" fillId="0" borderId="0" xfId="0" applyFont="1" applyAlignment="1" applyProtection="1">
      <alignment wrapText="1"/>
      <protection/>
    </xf>
    <xf numFmtId="0" fontId="81" fillId="0" borderId="0" xfId="0" applyFont="1" applyFill="1" applyBorder="1" applyAlignment="1" applyProtection="1">
      <alignment wrapText="1"/>
      <protection/>
    </xf>
    <xf numFmtId="0" fontId="81" fillId="0" borderId="0" xfId="0" applyFont="1" applyBorder="1" applyAlignment="1" applyProtection="1">
      <alignment wrapText="1"/>
      <protection/>
    </xf>
    <xf numFmtId="3" fontId="38" fillId="0" borderId="0" xfId="0" applyNumberFormat="1" applyFont="1" applyBorder="1" applyAlignment="1" applyProtection="1">
      <alignment horizontal="center" wrapText="1"/>
      <protection/>
    </xf>
    <xf numFmtId="8" fontId="37" fillId="0" borderId="0" xfId="27" applyNumberFormat="1" applyFont="1" applyFill="1" applyBorder="1" applyAlignment="1" applyProtection="1">
      <alignment horizontal="center" vertical="center" wrapText="1"/>
      <protection/>
    </xf>
    <xf numFmtId="3" fontId="38" fillId="0" borderId="0" xfId="0" applyNumberFormat="1" applyFont="1" applyBorder="1" applyAlignment="1" applyProtection="1">
      <alignment horizontal="center" vertical="center" wrapText="1"/>
      <protection/>
    </xf>
    <xf numFmtId="0" fontId="82" fillId="0" borderId="0" xfId="0" applyFont="1" applyFill="1" applyBorder="1" applyAlignment="1" applyProtection="1">
      <alignment/>
      <protection/>
    </xf>
    <xf numFmtId="165" fontId="35" fillId="0" borderId="0" xfId="0" applyNumberFormat="1" applyFont="1" applyFill="1" applyBorder="1" applyAlignment="1" applyProtection="1">
      <alignment horizontal="center" wrapText="1"/>
      <protection/>
    </xf>
    <xf numFmtId="8" fontId="38" fillId="0" borderId="11" xfId="0" applyNumberFormat="1" applyFont="1" applyFill="1" applyBorder="1" applyAlignment="1" applyProtection="1">
      <alignment horizontal="left" wrapText="1"/>
      <protection/>
    </xf>
    <xf numFmtId="8" fontId="38" fillId="0" borderId="0" xfId="0" applyNumberFormat="1" applyFont="1" applyBorder="1" applyAlignment="1" applyProtection="1">
      <alignment horizontal="left" wrapText="1"/>
      <protection/>
    </xf>
    <xf numFmtId="8" fontId="38" fillId="0" borderId="0" xfId="0" applyNumberFormat="1" applyFont="1" applyBorder="1" applyAlignment="1" applyProtection="1">
      <alignment horizontal="right" wrapText="1"/>
      <protection/>
    </xf>
    <xf numFmtId="8" fontId="35" fillId="0" borderId="0" xfId="0" applyNumberFormat="1" applyFont="1" applyBorder="1" applyAlignment="1" applyProtection="1">
      <alignment horizontal="left" wrapText="1"/>
      <protection/>
    </xf>
    <xf numFmtId="165" fontId="38" fillId="0" borderId="12" xfId="0" applyNumberFormat="1" applyFont="1" applyFill="1" applyBorder="1" applyAlignment="1" applyProtection="1">
      <alignment wrapText="1"/>
      <protection/>
    </xf>
    <xf numFmtId="165" fontId="38" fillId="0" borderId="13" xfId="44" applyNumberFormat="1" applyFont="1" applyBorder="1" applyAlignment="1" applyProtection="1">
      <alignment wrapText="1"/>
      <protection/>
    </xf>
    <xf numFmtId="165" fontId="38" fillId="0" borderId="13" xfId="0" applyNumberFormat="1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 locked="0"/>
    </xf>
    <xf numFmtId="8" fontId="6" fillId="35" borderId="14" xfId="27" applyNumberFormat="1" applyFont="1" applyFill="1" applyBorder="1" applyAlignment="1" applyProtection="1">
      <alignment horizontal="center" vertical="center" wrapText="1"/>
      <protection/>
    </xf>
    <xf numFmtId="8" fontId="8" fillId="0" borderId="9" xfId="0" applyNumberFormat="1" applyFont="1" applyBorder="1" applyAlignment="1" applyProtection="1">
      <alignment horizontal="right"/>
      <protection locked="0"/>
    </xf>
    <xf numFmtId="8" fontId="9" fillId="0" borderId="9" xfId="27" applyNumberFormat="1" applyFont="1" applyFill="1" applyBorder="1" applyAlignment="1" applyProtection="1">
      <alignment horizontal="right" wrapText="1"/>
      <protection locked="0"/>
    </xf>
    <xf numFmtId="0" fontId="10" fillId="0" borderId="9" xfId="0" applyNumberFormat="1" applyFont="1" applyBorder="1" applyAlignment="1" applyProtection="1">
      <alignment horizontal="right" wrapText="1"/>
      <protection locked="0"/>
    </xf>
    <xf numFmtId="165" fontId="6" fillId="35" borderId="9" xfId="0" applyNumberFormat="1" applyFont="1" applyFill="1" applyBorder="1" applyAlignment="1" applyProtection="1">
      <alignment horizontal="center" wrapText="1"/>
      <protection/>
    </xf>
    <xf numFmtId="0" fontId="83" fillId="0" borderId="0" xfId="0" applyFont="1" applyAlignment="1" applyProtection="1">
      <alignment/>
      <protection/>
    </xf>
    <xf numFmtId="8" fontId="9" fillId="0" borderId="9" xfId="27" applyNumberFormat="1" applyFont="1" applyFill="1" applyBorder="1" applyAlignment="1" applyProtection="1">
      <alignment wrapText="1"/>
      <protection locked="0"/>
    </xf>
    <xf numFmtId="165" fontId="10" fillId="0" borderId="9" xfId="44" applyNumberFormat="1" applyFont="1" applyBorder="1" applyAlignment="1" applyProtection="1">
      <alignment wrapText="1"/>
      <protection locked="0"/>
    </xf>
    <xf numFmtId="165" fontId="5" fillId="35" borderId="9" xfId="44" applyNumberFormat="1" applyFont="1" applyFill="1" applyBorder="1" applyAlignment="1" applyProtection="1">
      <alignment wrapText="1"/>
      <protection/>
    </xf>
    <xf numFmtId="38" fontId="10" fillId="0" borderId="9" xfId="0" applyNumberFormat="1" applyFont="1" applyBorder="1" applyAlignment="1" applyProtection="1">
      <alignment horizontal="right" wrapText="1"/>
      <protection locked="0"/>
    </xf>
    <xf numFmtId="8" fontId="10" fillId="0" borderId="9" xfId="0" applyNumberFormat="1" applyFont="1" applyBorder="1" applyAlignment="1" applyProtection="1">
      <alignment horizontal="right" wrapText="1"/>
      <protection locked="0"/>
    </xf>
    <xf numFmtId="8" fontId="6" fillId="0" borderId="0" xfId="0" applyNumberFormat="1" applyFont="1" applyFill="1" applyBorder="1" applyAlignment="1" applyProtection="1">
      <alignment horizontal="right" wrapText="1"/>
      <protection/>
    </xf>
    <xf numFmtId="0" fontId="84" fillId="0" borderId="0" xfId="0" applyFont="1" applyFill="1" applyBorder="1" applyAlignment="1" applyProtection="1">
      <alignment/>
      <protection/>
    </xf>
    <xf numFmtId="165" fontId="6" fillId="35" borderId="9" xfId="44" applyNumberFormat="1" applyFont="1" applyFill="1" applyBorder="1" applyAlignment="1" applyProtection="1">
      <alignment horizontal="center" wrapText="1"/>
      <protection/>
    </xf>
    <xf numFmtId="165" fontId="10" fillId="0" borderId="0" xfId="44" applyNumberFormat="1" applyFont="1" applyFill="1" applyBorder="1" applyAlignment="1" applyProtection="1">
      <alignment horizontal="center" wrapText="1"/>
      <protection/>
    </xf>
    <xf numFmtId="165" fontId="10" fillId="0" borderId="0" xfId="44" applyNumberFormat="1" applyFont="1" applyFill="1" applyBorder="1" applyAlignment="1">
      <alignment wrapText="1"/>
    </xf>
    <xf numFmtId="165" fontId="10" fillId="0" borderId="9" xfId="44" applyNumberFormat="1" applyFont="1" applyFill="1" applyBorder="1" applyAlignment="1" applyProtection="1">
      <alignment wrapText="1"/>
      <protection locked="0"/>
    </xf>
    <xf numFmtId="165" fontId="10" fillId="0" borderId="9" xfId="0" applyNumberFormat="1" applyFont="1" applyFill="1" applyBorder="1" applyAlignment="1" applyProtection="1">
      <alignment wrapText="1"/>
      <protection locked="0"/>
    </xf>
    <xf numFmtId="165" fontId="10" fillId="0" borderId="9" xfId="0" applyNumberFormat="1" applyFont="1" applyFill="1" applyBorder="1" applyAlignment="1" applyProtection="1">
      <alignment vertical="top" wrapText="1"/>
      <protection locked="0"/>
    </xf>
    <xf numFmtId="165" fontId="6" fillId="0" borderId="0" xfId="44" applyNumberFormat="1" applyFont="1" applyFill="1" applyBorder="1" applyAlignment="1" applyProtection="1">
      <alignment wrapText="1"/>
      <protection/>
    </xf>
    <xf numFmtId="165" fontId="6" fillId="0" borderId="0" xfId="0" applyNumberFormat="1" applyFont="1" applyFill="1" applyBorder="1" applyAlignment="1" applyProtection="1">
      <alignment wrapText="1"/>
      <protection/>
    </xf>
    <xf numFmtId="165" fontId="9" fillId="0" borderId="0" xfId="27" applyNumberFormat="1" applyFont="1" applyFill="1" applyBorder="1" applyAlignment="1" applyProtection="1">
      <alignment wrapText="1"/>
      <protection/>
    </xf>
    <xf numFmtId="0" fontId="85" fillId="0" borderId="0" xfId="0" applyFont="1" applyBorder="1" applyAlignment="1" applyProtection="1">
      <alignment/>
      <protection/>
    </xf>
    <xf numFmtId="0" fontId="84" fillId="0" borderId="0" xfId="0" applyFont="1" applyAlignment="1">
      <alignment/>
    </xf>
    <xf numFmtId="8" fontId="86" fillId="0" borderId="0" xfId="0" applyNumberFormat="1" applyFont="1" applyBorder="1" applyAlignment="1" applyProtection="1">
      <alignment wrapText="1"/>
      <protection/>
    </xf>
    <xf numFmtId="0" fontId="86" fillId="0" borderId="0" xfId="0" applyNumberFormat="1" applyFont="1" applyFill="1" applyBorder="1" applyAlignment="1" applyProtection="1">
      <alignment wrapText="1"/>
      <protection/>
    </xf>
    <xf numFmtId="8" fontId="6" fillId="0" borderId="0" xfId="0" applyNumberFormat="1" applyFont="1" applyFill="1" applyBorder="1" applyAlignment="1" applyProtection="1">
      <alignment horizontal="left" wrapText="1"/>
      <protection/>
    </xf>
    <xf numFmtId="8" fontId="86" fillId="0" borderId="0" xfId="0" applyNumberFormat="1" applyFont="1" applyFill="1" applyBorder="1" applyAlignment="1" applyProtection="1">
      <alignment wrapText="1"/>
      <protection/>
    </xf>
    <xf numFmtId="165" fontId="6" fillId="0" borderId="0" xfId="44" applyNumberFormat="1" applyFont="1" applyBorder="1" applyAlignment="1" applyProtection="1">
      <alignment vertical="top" wrapText="1"/>
      <protection/>
    </xf>
    <xf numFmtId="165" fontId="6" fillId="0" borderId="0" xfId="0" applyNumberFormat="1" applyFont="1" applyBorder="1" applyAlignment="1" applyProtection="1">
      <alignment vertical="top" wrapText="1"/>
      <protection/>
    </xf>
    <xf numFmtId="0" fontId="84" fillId="0" borderId="0" xfId="0" applyFont="1" applyBorder="1" applyAlignment="1">
      <alignment/>
    </xf>
    <xf numFmtId="3" fontId="87" fillId="0" borderId="0" xfId="0" applyNumberFormat="1" applyFont="1" applyBorder="1" applyAlignment="1" applyProtection="1">
      <alignment horizontal="right" vertical="top" wrapText="1"/>
      <protection/>
    </xf>
    <xf numFmtId="0" fontId="6" fillId="0" borderId="0" xfId="0" applyNumberFormat="1" applyFont="1" applyFill="1" applyBorder="1" applyAlignment="1" applyProtection="1">
      <alignment horizontal="right" vertical="top" wrapText="1"/>
      <protection/>
    </xf>
    <xf numFmtId="0" fontId="6" fillId="0" borderId="0" xfId="0" applyFont="1" applyAlignment="1" applyProtection="1">
      <alignment horizontal="right" vertical="top"/>
      <protection/>
    </xf>
    <xf numFmtId="0" fontId="8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 vertical="top"/>
      <protection/>
    </xf>
    <xf numFmtId="3" fontId="6" fillId="0" borderId="0" xfId="0" applyNumberFormat="1" applyFont="1" applyBorder="1" applyAlignment="1" applyProtection="1">
      <alignment horizontal="right" vertical="top" wrapText="1"/>
      <protection/>
    </xf>
    <xf numFmtId="10" fontId="6" fillId="0" borderId="0" xfId="0" applyNumberFormat="1" applyFont="1" applyBorder="1" applyAlignment="1" applyProtection="1">
      <alignment horizontal="right" vertical="top" wrapText="1"/>
      <protection/>
    </xf>
    <xf numFmtId="10" fontId="6" fillId="0" borderId="0" xfId="0" applyNumberFormat="1" applyFont="1" applyFill="1" applyBorder="1" applyAlignment="1" applyProtection="1">
      <alignment horizontal="right" vertical="top" wrapText="1"/>
      <protection/>
    </xf>
    <xf numFmtId="0" fontId="84" fillId="0" borderId="0" xfId="0" applyFont="1" applyBorder="1" applyAlignment="1" applyProtection="1">
      <alignment/>
      <protection/>
    </xf>
    <xf numFmtId="0" fontId="88" fillId="0" borderId="0" xfId="0" applyNumberFormat="1" applyFont="1" applyAlignment="1" applyProtection="1">
      <alignment/>
      <protection/>
    </xf>
    <xf numFmtId="0" fontId="89" fillId="0" borderId="0" xfId="0" applyFont="1" applyBorder="1" applyAlignment="1" applyProtection="1">
      <alignment vertical="center" wrapText="1"/>
      <protection/>
    </xf>
    <xf numFmtId="8" fontId="90" fillId="36" borderId="15" xfId="0" applyNumberFormat="1" applyFont="1" applyFill="1" applyBorder="1" applyAlignment="1" applyProtection="1">
      <alignment horizontal="right" wrapText="1"/>
      <protection/>
    </xf>
    <xf numFmtId="8" fontId="90" fillId="36" borderId="16" xfId="0" applyNumberFormat="1" applyFont="1" applyFill="1" applyBorder="1" applyAlignment="1" applyProtection="1">
      <alignment horizontal="right" wrapText="1"/>
      <protection/>
    </xf>
    <xf numFmtId="0" fontId="91" fillId="36" borderId="16" xfId="0" applyFont="1" applyFill="1" applyBorder="1" applyAlignment="1" applyProtection="1">
      <alignment/>
      <protection/>
    </xf>
    <xf numFmtId="8" fontId="90" fillId="36" borderId="17" xfId="0" applyNumberFormat="1" applyFont="1" applyFill="1" applyBorder="1" applyAlignment="1" applyProtection="1">
      <alignment horizontal="right" wrapText="1"/>
      <protection/>
    </xf>
    <xf numFmtId="165" fontId="5" fillId="35" borderId="14" xfId="27" applyNumberFormat="1" applyFont="1" applyFill="1" applyBorder="1" applyAlignment="1" applyProtection="1">
      <alignment wrapText="1"/>
      <protection/>
    </xf>
    <xf numFmtId="8" fontId="5" fillId="37" borderId="9" xfId="27" applyNumberFormat="1" applyFont="1" applyFill="1" applyBorder="1" applyAlignment="1" applyProtection="1">
      <alignment horizontal="right" wrapText="1"/>
      <protection/>
    </xf>
    <xf numFmtId="0" fontId="5" fillId="37" borderId="9" xfId="27" applyFont="1" applyFill="1" applyBorder="1" applyAlignment="1" applyProtection="1">
      <alignment/>
      <protection/>
    </xf>
    <xf numFmtId="165" fontId="5" fillId="37" borderId="9" xfId="27" applyNumberFormat="1" applyFont="1" applyFill="1" applyBorder="1" applyAlignment="1" applyProtection="1">
      <alignment wrapText="1"/>
      <protection/>
    </xf>
    <xf numFmtId="8" fontId="7" fillId="37" borderId="9" xfId="0" applyNumberFormat="1" applyFont="1" applyFill="1" applyBorder="1" applyAlignment="1" applyProtection="1">
      <alignment horizontal="center" vertical="center" wrapText="1"/>
      <protection/>
    </xf>
    <xf numFmtId="8" fontId="5" fillId="38" borderId="9" xfId="0" applyNumberFormat="1" applyFont="1" applyFill="1" applyBorder="1" applyAlignment="1" applyProtection="1">
      <alignment horizontal="left" wrapText="1"/>
      <protection/>
    </xf>
    <xf numFmtId="3" fontId="6" fillId="38" borderId="9" xfId="0" applyNumberFormat="1" applyFont="1" applyFill="1" applyBorder="1" applyAlignment="1" applyProtection="1">
      <alignment horizontal="center" wrapText="1"/>
      <protection/>
    </xf>
    <xf numFmtId="165" fontId="10" fillId="38" borderId="9" xfId="0" applyNumberFormat="1" applyFont="1" applyFill="1" applyBorder="1" applyAlignment="1" applyProtection="1">
      <alignment horizontal="right" wrapText="1"/>
      <protection/>
    </xf>
    <xf numFmtId="165" fontId="10" fillId="39" borderId="9" xfId="44" applyNumberFormat="1" applyFont="1" applyFill="1" applyBorder="1" applyAlignment="1" applyProtection="1">
      <alignment wrapText="1"/>
      <protection locked="0"/>
    </xf>
    <xf numFmtId="8" fontId="10" fillId="38" borderId="9" xfId="0" applyNumberFormat="1" applyFont="1" applyFill="1" applyBorder="1" applyAlignment="1" applyProtection="1">
      <alignment horizontal="right" wrapText="1"/>
      <protection/>
    </xf>
    <xf numFmtId="8" fontId="92" fillId="37" borderId="9" xfId="27" applyNumberFormat="1" applyFont="1" applyFill="1" applyBorder="1" applyAlignment="1" applyProtection="1">
      <alignment horizontal="right" wrapText="1"/>
      <protection/>
    </xf>
    <xf numFmtId="165" fontId="5" fillId="37" borderId="18" xfId="27" applyNumberFormat="1" applyFont="1" applyFill="1" applyBorder="1" applyAlignment="1" applyProtection="1">
      <alignment wrapText="1"/>
      <protection/>
    </xf>
    <xf numFmtId="165" fontId="5" fillId="37" borderId="19" xfId="27" applyNumberFormat="1" applyFont="1" applyFill="1" applyBorder="1" applyAlignment="1" applyProtection="1">
      <alignment wrapText="1"/>
      <protection/>
    </xf>
    <xf numFmtId="165" fontId="6" fillId="38" borderId="9" xfId="0" applyNumberFormat="1" applyFont="1" applyFill="1" applyBorder="1" applyAlignment="1" applyProtection="1">
      <alignment horizontal="center" wrapText="1"/>
      <protection/>
    </xf>
    <xf numFmtId="165" fontId="6" fillId="38" borderId="9" xfId="44" applyNumberFormat="1" applyFont="1" applyFill="1" applyBorder="1" applyAlignment="1" applyProtection="1">
      <alignment horizontal="center" wrapText="1"/>
      <protection/>
    </xf>
    <xf numFmtId="10" fontId="6" fillId="0" borderId="15" xfId="0" applyNumberFormat="1" applyFont="1" applyBorder="1" applyAlignment="1" applyProtection="1">
      <alignment horizontal="center" vertical="top" wrapText="1"/>
      <protection/>
    </xf>
    <xf numFmtId="10" fontId="6" fillId="0" borderId="17" xfId="0" applyNumberFormat="1" applyFont="1" applyBorder="1" applyAlignment="1" applyProtection="1">
      <alignment horizontal="center" vertical="top" wrapText="1"/>
      <protection/>
    </xf>
    <xf numFmtId="8" fontId="4" fillId="37" borderId="15" xfId="27" applyNumberFormat="1" applyFont="1" applyFill="1" applyBorder="1" applyAlignment="1" applyProtection="1">
      <alignment horizontal="center" vertical="center" wrapText="1"/>
      <protection/>
    </xf>
    <xf numFmtId="0" fontId="93" fillId="37" borderId="16" xfId="0" applyFont="1" applyFill="1" applyBorder="1" applyAlignment="1" applyProtection="1">
      <alignment horizontal="center" wrapText="1"/>
      <protection/>
    </xf>
    <xf numFmtId="0" fontId="93" fillId="37" borderId="17" xfId="0" applyFont="1" applyFill="1" applyBorder="1" applyAlignment="1" applyProtection="1">
      <alignment horizontal="center" wrapText="1"/>
      <protection/>
    </xf>
    <xf numFmtId="0" fontId="94" fillId="0" borderId="11" xfId="0" applyFont="1" applyBorder="1" applyAlignment="1" applyProtection="1">
      <alignment horizontal="center" vertical="top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Style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61"/>
  <sheetViews>
    <sheetView tabSelected="1" zoomScalePageLayoutView="0" workbookViewId="0" topLeftCell="A4">
      <selection activeCell="B6" sqref="B6:E6"/>
    </sheetView>
  </sheetViews>
  <sheetFormatPr defaultColWidth="9.140625" defaultRowHeight="15"/>
  <cols>
    <col min="1" max="1" width="14.421875" style="0" customWidth="1"/>
    <col min="2" max="2" width="42.421875" style="0" customWidth="1"/>
    <col min="3" max="3" width="12.57421875" style="0" customWidth="1"/>
    <col min="4" max="4" width="11.57421875" style="0" customWidth="1"/>
    <col min="5" max="5" width="13.57421875" style="0" customWidth="1"/>
    <col min="6" max="6" width="2.57421875" style="0" customWidth="1"/>
    <col min="7" max="7" width="14.421875" style="0" customWidth="1"/>
    <col min="8" max="8" width="2.421875" style="10" customWidth="1"/>
    <col min="9" max="9" width="14.00390625" style="0" customWidth="1"/>
    <col min="10" max="10" width="14.8515625" style="0" customWidth="1"/>
    <col min="11" max="11" width="2.57421875" style="8" customWidth="1"/>
    <col min="12" max="12" width="35.8515625" style="87" customWidth="1"/>
  </cols>
  <sheetData>
    <row r="1" ht="16.5"/>
    <row r="2" spans="1:8" ht="15.75" customHeight="1">
      <c r="A2" s="20"/>
      <c r="B2" s="47" t="s">
        <v>21</v>
      </c>
      <c r="C2" s="2"/>
      <c r="D2" s="2"/>
      <c r="G2" s="1"/>
      <c r="H2" s="13"/>
    </row>
    <row r="3" spans="1:8" ht="10.5" customHeight="1">
      <c r="A3" s="20"/>
      <c r="B3" s="12"/>
      <c r="C3" s="2"/>
      <c r="D3" s="2"/>
      <c r="G3" s="1"/>
      <c r="H3" s="13"/>
    </row>
    <row r="4" spans="2:12" s="20" customFormat="1" ht="18" customHeight="1">
      <c r="B4" s="53" t="s">
        <v>20</v>
      </c>
      <c r="C4" s="28"/>
      <c r="D4" s="28"/>
      <c r="G4" s="28"/>
      <c r="H4" s="29"/>
      <c r="K4" s="23"/>
      <c r="L4" s="87"/>
    </row>
    <row r="5" spans="2:12" s="20" customFormat="1" ht="8.25" customHeight="1" thickBot="1">
      <c r="B5" s="30"/>
      <c r="C5" s="31"/>
      <c r="D5" s="31"/>
      <c r="E5" s="31"/>
      <c r="F5" s="32"/>
      <c r="G5" s="32"/>
      <c r="H5" s="33"/>
      <c r="I5" s="32"/>
      <c r="J5" s="32"/>
      <c r="K5" s="34"/>
      <c r="L5" s="87"/>
    </row>
    <row r="6" spans="2:12" s="20" customFormat="1" ht="33.75" customHeight="1" thickBot="1">
      <c r="B6" s="111" t="s">
        <v>3</v>
      </c>
      <c r="C6" s="112"/>
      <c r="D6" s="112"/>
      <c r="E6" s="113"/>
      <c r="F6" s="35"/>
      <c r="G6" s="48" t="s">
        <v>9</v>
      </c>
      <c r="H6" s="36"/>
      <c r="I6" s="98" t="s">
        <v>4</v>
      </c>
      <c r="J6" s="98" t="s">
        <v>5</v>
      </c>
      <c r="K6" s="37"/>
      <c r="L6" s="89" t="s">
        <v>16</v>
      </c>
    </row>
    <row r="7" spans="1:12" s="10" customFormat="1" ht="8.25" customHeight="1">
      <c r="A7" s="21"/>
      <c r="B7" s="18"/>
      <c r="C7" s="17"/>
      <c r="D7" s="17"/>
      <c r="E7" s="17"/>
      <c r="F7" s="17"/>
      <c r="G7" s="14"/>
      <c r="H7" s="14"/>
      <c r="I7" s="19"/>
      <c r="J7" s="19"/>
      <c r="K7" s="17"/>
      <c r="L7" s="70"/>
    </row>
    <row r="8" spans="2:12" s="21" customFormat="1" ht="30">
      <c r="B8" s="99" t="s">
        <v>0</v>
      </c>
      <c r="C8" s="100" t="s">
        <v>6</v>
      </c>
      <c r="D8" s="100" t="s">
        <v>7</v>
      </c>
      <c r="E8" s="100" t="s">
        <v>8</v>
      </c>
      <c r="F8" s="38"/>
      <c r="G8" s="52" t="s">
        <v>15</v>
      </c>
      <c r="H8" s="39"/>
      <c r="I8" s="107" t="s">
        <v>4</v>
      </c>
      <c r="J8" s="107" t="s">
        <v>14</v>
      </c>
      <c r="K8" s="38"/>
      <c r="L8" s="70"/>
    </row>
    <row r="9" spans="1:12" ht="15.75" customHeight="1">
      <c r="A9" s="114" t="s">
        <v>23</v>
      </c>
      <c r="B9" s="49" t="s">
        <v>33</v>
      </c>
      <c r="C9" s="50">
        <v>50</v>
      </c>
      <c r="D9" s="51">
        <v>25</v>
      </c>
      <c r="E9" s="101">
        <f aca="true" t="shared" si="0" ref="E9:E14">C9*D9</f>
        <v>1250</v>
      </c>
      <c r="F9" s="16"/>
      <c r="G9" s="102"/>
      <c r="H9" s="15"/>
      <c r="I9" s="54"/>
      <c r="J9" s="55">
        <v>1250</v>
      </c>
      <c r="K9" s="16"/>
      <c r="L9" s="70" t="str">
        <f>IF(SUM(G9:J9)=E9,"OK","ERROR")</f>
        <v>OK</v>
      </c>
    </row>
    <row r="10" spans="1:12" ht="15" customHeight="1">
      <c r="A10" s="114"/>
      <c r="B10" s="49" t="s">
        <v>32</v>
      </c>
      <c r="C10" s="50">
        <v>100</v>
      </c>
      <c r="D10" s="51">
        <v>200</v>
      </c>
      <c r="E10" s="101">
        <f t="shared" si="0"/>
        <v>20000</v>
      </c>
      <c r="F10" s="16"/>
      <c r="G10" s="102">
        <v>10000</v>
      </c>
      <c r="H10" s="15"/>
      <c r="I10" s="54">
        <v>10000</v>
      </c>
      <c r="J10" s="55"/>
      <c r="K10" s="16"/>
      <c r="L10" s="70" t="str">
        <f>IF(SUM(G10:J10)=E10,"OK","ERROR")</f>
        <v>OK</v>
      </c>
    </row>
    <row r="11" spans="1:12" ht="15.75" customHeight="1">
      <c r="A11" s="114"/>
      <c r="B11" s="49" t="s">
        <v>18</v>
      </c>
      <c r="C11" s="50">
        <v>100</v>
      </c>
      <c r="D11" s="51">
        <v>50</v>
      </c>
      <c r="E11" s="101">
        <f t="shared" si="0"/>
        <v>5000</v>
      </c>
      <c r="F11" s="16"/>
      <c r="G11" s="102"/>
      <c r="H11" s="15"/>
      <c r="I11" s="54">
        <v>5000</v>
      </c>
      <c r="J11" s="55"/>
      <c r="K11" s="16"/>
      <c r="L11" s="70" t="str">
        <f>IF(SUM(G11:J11)=E11,"OK","ERROR")</f>
        <v>OK</v>
      </c>
    </row>
    <row r="12" spans="1:12" ht="16.5" customHeight="1">
      <c r="A12" s="114"/>
      <c r="B12" s="49" t="s">
        <v>19</v>
      </c>
      <c r="C12" s="50">
        <v>100</v>
      </c>
      <c r="D12" s="51">
        <v>500</v>
      </c>
      <c r="E12" s="101">
        <f t="shared" si="0"/>
        <v>50000</v>
      </c>
      <c r="F12" s="16"/>
      <c r="G12" s="102">
        <v>50000</v>
      </c>
      <c r="H12" s="15"/>
      <c r="I12" s="54"/>
      <c r="J12" s="55"/>
      <c r="K12" s="16"/>
      <c r="L12" s="70" t="str">
        <f aca="true" t="shared" si="1" ref="L12:L20">IF(SUM(G12:J12)=E12,"OK","ERROR")</f>
        <v>OK</v>
      </c>
    </row>
    <row r="13" spans="1:12" ht="15" customHeight="1">
      <c r="A13" s="114"/>
      <c r="B13" s="49"/>
      <c r="C13" s="50"/>
      <c r="D13" s="51"/>
      <c r="E13" s="101">
        <f t="shared" si="0"/>
        <v>0</v>
      </c>
      <c r="F13" s="16"/>
      <c r="G13" s="102"/>
      <c r="H13" s="15"/>
      <c r="I13" s="54"/>
      <c r="J13" s="55"/>
      <c r="K13" s="16"/>
      <c r="L13" s="70" t="str">
        <f t="shared" si="1"/>
        <v>OK</v>
      </c>
    </row>
    <row r="14" spans="1:12" ht="15" customHeight="1">
      <c r="A14" s="20"/>
      <c r="B14" s="49"/>
      <c r="C14" s="50"/>
      <c r="D14" s="51"/>
      <c r="E14" s="101">
        <f t="shared" si="0"/>
        <v>0</v>
      </c>
      <c r="F14" s="16"/>
      <c r="G14" s="102"/>
      <c r="H14" s="15"/>
      <c r="I14" s="54"/>
      <c r="J14" s="55"/>
      <c r="K14" s="16"/>
      <c r="L14" s="70" t="str">
        <f t="shared" si="1"/>
        <v>OK</v>
      </c>
    </row>
    <row r="15" spans="2:12" s="22" customFormat="1" ht="17.25" customHeight="1">
      <c r="B15" s="95" t="s">
        <v>2</v>
      </c>
      <c r="C15" s="96"/>
      <c r="D15" s="96"/>
      <c r="E15" s="95">
        <f>SUM(E9:E14)</f>
        <v>76250</v>
      </c>
      <c r="F15" s="24"/>
      <c r="G15" s="56">
        <f>SUM(G9:G14)</f>
        <v>60000</v>
      </c>
      <c r="H15" s="26"/>
      <c r="I15" s="97">
        <f>SUM(I9:I14)</f>
        <v>15000</v>
      </c>
      <c r="J15" s="97">
        <f>SUM(J9:J14)</f>
        <v>1250</v>
      </c>
      <c r="K15" s="24"/>
      <c r="L15" s="70" t="str">
        <f t="shared" si="1"/>
        <v>OK</v>
      </c>
    </row>
    <row r="16" spans="2:12" s="20" customFormat="1" ht="6.75" customHeight="1">
      <c r="B16" s="42"/>
      <c r="C16" s="42"/>
      <c r="D16" s="43"/>
      <c r="E16" s="43"/>
      <c r="F16" s="42"/>
      <c r="G16" s="44"/>
      <c r="H16" s="27"/>
      <c r="I16" s="45"/>
      <c r="J16" s="46"/>
      <c r="K16" s="42"/>
      <c r="L16" s="70"/>
    </row>
    <row r="17" spans="2:12" s="20" customFormat="1" ht="16.5">
      <c r="B17" s="99" t="s">
        <v>1</v>
      </c>
      <c r="C17" s="100" t="s">
        <v>10</v>
      </c>
      <c r="D17" s="100" t="s">
        <v>11</v>
      </c>
      <c r="E17" s="100" t="s">
        <v>12</v>
      </c>
      <c r="F17" s="40"/>
      <c r="G17" s="61" t="s">
        <v>15</v>
      </c>
      <c r="H17" s="62"/>
      <c r="I17" s="108" t="s">
        <v>4</v>
      </c>
      <c r="J17" s="107" t="s">
        <v>14</v>
      </c>
      <c r="K17" s="41"/>
      <c r="L17" s="70"/>
    </row>
    <row r="18" spans="1:12" ht="15">
      <c r="A18" s="20"/>
      <c r="B18" s="49" t="s">
        <v>17</v>
      </c>
      <c r="C18" s="57">
        <v>94</v>
      </c>
      <c r="D18" s="58">
        <v>0.535</v>
      </c>
      <c r="E18" s="103">
        <f>C18*D18</f>
        <v>50.290000000000006</v>
      </c>
      <c r="F18" s="9"/>
      <c r="G18" s="102">
        <v>50.29</v>
      </c>
      <c r="H18" s="63"/>
      <c r="I18" s="64"/>
      <c r="J18" s="65"/>
      <c r="K18" s="16"/>
      <c r="L18" s="70" t="str">
        <f t="shared" si="1"/>
        <v>OK</v>
      </c>
    </row>
    <row r="19" spans="1:13" ht="15">
      <c r="A19" s="20"/>
      <c r="B19" s="49" t="s">
        <v>24</v>
      </c>
      <c r="C19" s="57">
        <v>205</v>
      </c>
      <c r="D19" s="58">
        <v>6</v>
      </c>
      <c r="E19" s="103">
        <f aca="true" t="shared" si="2" ref="E19:E31">C19*D19</f>
        <v>1230</v>
      </c>
      <c r="F19" s="9"/>
      <c r="G19" s="102">
        <v>1230</v>
      </c>
      <c r="H19" s="63"/>
      <c r="I19" s="64"/>
      <c r="J19" s="65"/>
      <c r="K19" s="16"/>
      <c r="L19" s="70" t="str">
        <f t="shared" si="1"/>
        <v>OK</v>
      </c>
      <c r="M19" s="8"/>
    </row>
    <row r="20" spans="1:13" ht="15">
      <c r="A20" s="20"/>
      <c r="B20" s="49" t="s">
        <v>25</v>
      </c>
      <c r="C20" s="57">
        <v>275</v>
      </c>
      <c r="D20" s="58">
        <v>45</v>
      </c>
      <c r="E20" s="103">
        <f t="shared" si="2"/>
        <v>12375</v>
      </c>
      <c r="F20" s="9"/>
      <c r="G20" s="102">
        <v>12375</v>
      </c>
      <c r="H20" s="63"/>
      <c r="I20" s="64"/>
      <c r="J20" s="65"/>
      <c r="K20" s="16"/>
      <c r="L20" s="70" t="str">
        <f t="shared" si="1"/>
        <v>OK</v>
      </c>
      <c r="M20" s="8"/>
    </row>
    <row r="21" spans="1:13" ht="15">
      <c r="A21" s="20"/>
      <c r="B21" s="49" t="s">
        <v>26</v>
      </c>
      <c r="C21" s="57">
        <v>640</v>
      </c>
      <c r="D21" s="58">
        <v>60</v>
      </c>
      <c r="E21" s="103">
        <f>C21*D21</f>
        <v>38400</v>
      </c>
      <c r="F21" s="9"/>
      <c r="G21" s="102">
        <v>38400</v>
      </c>
      <c r="H21" s="63"/>
      <c r="I21" s="64"/>
      <c r="J21" s="65"/>
      <c r="K21" s="16"/>
      <c r="L21" s="70" t="str">
        <f>IF(SUM(G21:J21)=E21,"OK","ERROR")</f>
        <v>OK</v>
      </c>
      <c r="M21" s="8"/>
    </row>
    <row r="22" spans="1:13" ht="15">
      <c r="A22" s="20"/>
      <c r="B22" s="49" t="s">
        <v>27</v>
      </c>
      <c r="C22" s="57">
        <v>5</v>
      </c>
      <c r="D22" s="58">
        <v>16300</v>
      </c>
      <c r="E22" s="103">
        <f>C22*D22</f>
        <v>81500</v>
      </c>
      <c r="F22" s="9"/>
      <c r="G22" s="102">
        <v>81500</v>
      </c>
      <c r="H22" s="63"/>
      <c r="I22" s="64"/>
      <c r="J22" s="65"/>
      <c r="K22" s="16"/>
      <c r="L22" s="70" t="str">
        <f>IF(SUM(G22:J22)=E22,"OK","ERROR")</f>
        <v>OK</v>
      </c>
      <c r="M22" s="8"/>
    </row>
    <row r="23" spans="1:12" ht="15">
      <c r="A23" s="20"/>
      <c r="B23" s="49" t="s">
        <v>28</v>
      </c>
      <c r="C23" s="57">
        <v>25</v>
      </c>
      <c r="D23" s="58">
        <v>98.6</v>
      </c>
      <c r="E23" s="103">
        <f>C23*D23</f>
        <v>2465</v>
      </c>
      <c r="F23" s="9"/>
      <c r="G23" s="102"/>
      <c r="H23" s="63"/>
      <c r="I23" s="65">
        <v>2465</v>
      </c>
      <c r="J23" s="65"/>
      <c r="K23" s="16"/>
      <c r="L23" s="70" t="str">
        <f aca="true" t="shared" si="3" ref="L23:L34">IF(SUM(G23:J23)=E23,"OK","ERROR")</f>
        <v>OK</v>
      </c>
    </row>
    <row r="24" spans="1:12" ht="15">
      <c r="A24" s="20"/>
      <c r="B24" s="49" t="s">
        <v>29</v>
      </c>
      <c r="C24" s="57">
        <v>5</v>
      </c>
      <c r="D24" s="58">
        <v>1000</v>
      </c>
      <c r="E24" s="103">
        <f t="shared" si="2"/>
        <v>5000</v>
      </c>
      <c r="F24" s="9"/>
      <c r="G24" s="102"/>
      <c r="H24" s="63"/>
      <c r="I24" s="66">
        <v>5000</v>
      </c>
      <c r="J24" s="66"/>
      <c r="K24" s="16"/>
      <c r="L24" s="70" t="str">
        <f t="shared" si="3"/>
        <v>OK</v>
      </c>
    </row>
    <row r="25" spans="1:12" ht="15">
      <c r="A25" s="20"/>
      <c r="B25" s="49" t="s">
        <v>30</v>
      </c>
      <c r="C25" s="57">
        <v>110</v>
      </c>
      <c r="D25" s="58">
        <v>90</v>
      </c>
      <c r="E25" s="103">
        <f t="shared" si="2"/>
        <v>9900</v>
      </c>
      <c r="F25" s="9"/>
      <c r="G25" s="102"/>
      <c r="H25" s="63"/>
      <c r="I25" s="64">
        <v>9900</v>
      </c>
      <c r="J25" s="65"/>
      <c r="K25" s="16"/>
      <c r="L25" s="70" t="str">
        <f t="shared" si="3"/>
        <v>OK</v>
      </c>
    </row>
    <row r="26" spans="1:12" ht="15">
      <c r="A26" s="20"/>
      <c r="B26" s="49" t="s">
        <v>31</v>
      </c>
      <c r="C26" s="57">
        <v>640</v>
      </c>
      <c r="D26" s="58">
        <v>60</v>
      </c>
      <c r="E26" s="103">
        <f>C26*D26</f>
        <v>38400</v>
      </c>
      <c r="F26" s="9"/>
      <c r="G26" s="102"/>
      <c r="H26" s="63"/>
      <c r="I26" s="64">
        <v>38400</v>
      </c>
      <c r="J26" s="65"/>
      <c r="K26" s="16"/>
      <c r="L26" s="70" t="str">
        <f>IF(SUM(G26:J26)=E26,"OK","ERROR")</f>
        <v>OK</v>
      </c>
    </row>
    <row r="27" spans="1:12" ht="15">
      <c r="A27" s="20"/>
      <c r="B27" s="49"/>
      <c r="C27" s="57"/>
      <c r="D27" s="58"/>
      <c r="E27" s="103">
        <f>C27*D27</f>
        <v>0</v>
      </c>
      <c r="F27" s="9"/>
      <c r="G27" s="102"/>
      <c r="H27" s="63"/>
      <c r="I27" s="64"/>
      <c r="J27" s="65"/>
      <c r="K27" s="16"/>
      <c r="L27" s="70" t="str">
        <f>IF(SUM(G27:J27)=E27,"OK","ERROR")</f>
        <v>OK</v>
      </c>
    </row>
    <row r="28" spans="1:12" ht="15">
      <c r="A28" s="20"/>
      <c r="B28" s="49"/>
      <c r="C28" s="57"/>
      <c r="D28" s="58"/>
      <c r="E28" s="103">
        <f>C28*D28</f>
        <v>0</v>
      </c>
      <c r="F28" s="9"/>
      <c r="G28" s="102"/>
      <c r="H28" s="63"/>
      <c r="I28" s="64"/>
      <c r="J28" s="65"/>
      <c r="K28" s="16"/>
      <c r="L28" s="70" t="str">
        <f>IF(SUM(G28:J28)=E28,"OK","ERROR")</f>
        <v>OK</v>
      </c>
    </row>
    <row r="29" spans="1:12" ht="15">
      <c r="A29" s="20"/>
      <c r="B29" s="49"/>
      <c r="C29" s="57"/>
      <c r="D29" s="58"/>
      <c r="E29" s="103">
        <f t="shared" si="2"/>
        <v>0</v>
      </c>
      <c r="F29" s="9"/>
      <c r="G29" s="102"/>
      <c r="H29" s="63"/>
      <c r="I29" s="64"/>
      <c r="J29" s="65"/>
      <c r="K29" s="16"/>
      <c r="L29" s="70" t="str">
        <f t="shared" si="3"/>
        <v>OK</v>
      </c>
    </row>
    <row r="30" spans="1:12" ht="15">
      <c r="A30" s="20"/>
      <c r="B30" s="49"/>
      <c r="C30" s="57"/>
      <c r="D30" s="58"/>
      <c r="E30" s="103">
        <f t="shared" si="2"/>
        <v>0</v>
      </c>
      <c r="F30" s="9"/>
      <c r="G30" s="102"/>
      <c r="H30" s="63"/>
      <c r="I30" s="64"/>
      <c r="J30" s="65"/>
      <c r="K30" s="16"/>
      <c r="L30" s="70" t="str">
        <f t="shared" si="3"/>
        <v>OK</v>
      </c>
    </row>
    <row r="31" spans="1:12" ht="15">
      <c r="A31" s="20"/>
      <c r="B31" s="49"/>
      <c r="C31" s="57"/>
      <c r="D31" s="58"/>
      <c r="E31" s="103">
        <f t="shared" si="2"/>
        <v>0</v>
      </c>
      <c r="F31" s="9"/>
      <c r="G31" s="102"/>
      <c r="H31" s="63"/>
      <c r="I31" s="64"/>
      <c r="J31" s="65"/>
      <c r="K31" s="16"/>
      <c r="L31" s="70" t="str">
        <f t="shared" si="3"/>
        <v>OK</v>
      </c>
    </row>
    <row r="32" spans="1:12" ht="17.25" customHeight="1">
      <c r="A32" s="20"/>
      <c r="B32" s="95" t="s">
        <v>2</v>
      </c>
      <c r="C32" s="104"/>
      <c r="D32" s="104"/>
      <c r="E32" s="95">
        <f>SUM(E18:E31)</f>
        <v>189320.29</v>
      </c>
      <c r="F32" s="25"/>
      <c r="G32" s="56">
        <f>SUM(G18:G31)</f>
        <v>133555.29</v>
      </c>
      <c r="H32" s="67"/>
      <c r="I32" s="97">
        <f>SUM(I18:I31)</f>
        <v>55765</v>
      </c>
      <c r="J32" s="97">
        <f>SUM(J18:J31)</f>
        <v>0</v>
      </c>
      <c r="K32" s="24"/>
      <c r="L32" s="70" t="str">
        <f t="shared" si="3"/>
        <v>OK</v>
      </c>
    </row>
    <row r="33" spans="1:12" s="10" customFormat="1" ht="8.25" customHeight="1" thickBot="1">
      <c r="A33" s="21"/>
      <c r="B33" s="59"/>
      <c r="C33" s="59"/>
      <c r="D33" s="60"/>
      <c r="E33" s="59"/>
      <c r="F33" s="24"/>
      <c r="G33" s="67"/>
      <c r="H33" s="67"/>
      <c r="I33" s="67"/>
      <c r="J33" s="68"/>
      <c r="K33" s="24"/>
      <c r="L33" s="70"/>
    </row>
    <row r="34" spans="1:15" ht="17.25" customHeight="1" thickBot="1">
      <c r="A34" s="20"/>
      <c r="B34" s="90" t="s">
        <v>13</v>
      </c>
      <c r="C34" s="91"/>
      <c r="D34" s="92"/>
      <c r="E34" s="93">
        <f>E15+E32</f>
        <v>265570.29000000004</v>
      </c>
      <c r="F34" s="59"/>
      <c r="G34" s="94">
        <f>G32+G15</f>
        <v>193555.29</v>
      </c>
      <c r="H34" s="69"/>
      <c r="I34" s="105">
        <f>I15+I32</f>
        <v>70765</v>
      </c>
      <c r="J34" s="106">
        <f>J32+J15</f>
        <v>1250</v>
      </c>
      <c r="K34" s="59"/>
      <c r="L34" s="70" t="str">
        <f t="shared" si="3"/>
        <v>OK</v>
      </c>
      <c r="M34" s="71"/>
      <c r="N34" s="71"/>
      <c r="O34" s="71"/>
    </row>
    <row r="35" spans="1:15" s="8" customFormat="1" ht="9" customHeight="1" thickBot="1">
      <c r="A35" s="23"/>
      <c r="B35" s="72"/>
      <c r="C35" s="73"/>
      <c r="D35" s="74"/>
      <c r="E35" s="72"/>
      <c r="F35" s="72"/>
      <c r="G35" s="72"/>
      <c r="H35" s="75"/>
      <c r="I35" s="76"/>
      <c r="J35" s="77"/>
      <c r="K35" s="72"/>
      <c r="L35" s="72"/>
      <c r="M35" s="78"/>
      <c r="N35" s="78"/>
      <c r="O35" s="78"/>
    </row>
    <row r="36" spans="1:15" ht="16.5" customHeight="1" thickBot="1">
      <c r="A36" s="20"/>
      <c r="B36" s="79"/>
      <c r="C36" s="80"/>
      <c r="D36" s="59"/>
      <c r="E36" s="81"/>
      <c r="F36" s="82"/>
      <c r="G36" s="81"/>
      <c r="H36" s="60"/>
      <c r="I36" s="109">
        <f>(I34+J34)/G34</f>
        <v>0.3720642303292253</v>
      </c>
      <c r="J36" s="110"/>
      <c r="K36" s="83" t="s">
        <v>22</v>
      </c>
      <c r="L36" s="83"/>
      <c r="M36" s="71"/>
      <c r="N36" s="71"/>
      <c r="O36" s="71"/>
    </row>
    <row r="37" spans="1:15" ht="16.5">
      <c r="A37" s="20"/>
      <c r="B37" s="84"/>
      <c r="C37" s="80"/>
      <c r="D37" s="59"/>
      <c r="E37" s="77"/>
      <c r="F37" s="77"/>
      <c r="G37" s="85"/>
      <c r="H37" s="86"/>
      <c r="I37" s="85"/>
      <c r="J37" s="85"/>
      <c r="K37" s="77"/>
      <c r="M37" s="71"/>
      <c r="N37" s="71"/>
      <c r="O37" s="71"/>
    </row>
    <row r="38" spans="1:15" ht="16.5">
      <c r="A38" s="20"/>
      <c r="B38" s="88"/>
      <c r="C38" s="80"/>
      <c r="D38" s="59"/>
      <c r="E38" s="77"/>
      <c r="F38" s="77"/>
      <c r="G38" s="85"/>
      <c r="H38" s="86"/>
      <c r="I38" s="85"/>
      <c r="J38" s="85"/>
      <c r="K38" s="77"/>
      <c r="M38" s="71"/>
      <c r="N38" s="71"/>
      <c r="O38" s="71"/>
    </row>
    <row r="39" ht="19.5" customHeight="1">
      <c r="B39" s="11"/>
    </row>
    <row r="40" ht="19.5" customHeight="1">
      <c r="B40" s="11"/>
    </row>
    <row r="41" ht="19.5" customHeight="1">
      <c r="B41" s="11"/>
    </row>
    <row r="42" ht="19.5" customHeight="1">
      <c r="B42" s="11"/>
    </row>
    <row r="43" ht="18" customHeight="1">
      <c r="B43" s="3"/>
    </row>
    <row r="44" ht="16.5">
      <c r="B44" s="4"/>
    </row>
    <row r="45" ht="16.5">
      <c r="B45" s="4"/>
    </row>
    <row r="46" ht="16.5">
      <c r="B46" s="5"/>
    </row>
    <row r="47" ht="16.5">
      <c r="B47" s="5"/>
    </row>
    <row r="48" ht="16.5">
      <c r="B48" s="5"/>
    </row>
    <row r="49" ht="16.5">
      <c r="B49" s="5"/>
    </row>
    <row r="50" ht="16.5">
      <c r="B50" s="5"/>
    </row>
    <row r="51" ht="16.5">
      <c r="B51" s="5"/>
    </row>
    <row r="52" ht="16.5">
      <c r="B52" s="5"/>
    </row>
    <row r="53" ht="16.5">
      <c r="B53" s="5"/>
    </row>
    <row r="54" ht="16.5">
      <c r="B54" s="6"/>
    </row>
    <row r="55" ht="16.5">
      <c r="B55" s="7"/>
    </row>
    <row r="56" ht="16.5">
      <c r="B56" s="5"/>
    </row>
    <row r="57" ht="16.5">
      <c r="B57" s="5"/>
    </row>
    <row r="58" ht="16.5">
      <c r="B58" s="5"/>
    </row>
    <row r="59" ht="16.5">
      <c r="B59" s="5"/>
    </row>
    <row r="60" ht="16.5">
      <c r="B60" s="5"/>
    </row>
    <row r="61" ht="16.5">
      <c r="B61" s="5"/>
    </row>
  </sheetData>
  <sheetProtection selectLockedCells="1"/>
  <mergeCells count="3">
    <mergeCell ref="I36:J36"/>
    <mergeCell ref="B6:E6"/>
    <mergeCell ref="A9:A13"/>
  </mergeCells>
  <printOptions/>
  <pageMargins left="0.25" right="0.25" top="0.75" bottom="0.75" header="0.3" footer="0.3"/>
  <pageSetup fitToHeight="1" fitToWidth="1" horizontalDpi="600" verticalDpi="6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NDilts</dc:creator>
  <cp:keywords/>
  <dc:description/>
  <cp:lastModifiedBy>Nancy Stowe</cp:lastModifiedBy>
  <cp:lastPrinted>2015-06-03T17:10:04Z</cp:lastPrinted>
  <dcterms:created xsi:type="dcterms:W3CDTF">2009-01-12T17:18:17Z</dcterms:created>
  <dcterms:modified xsi:type="dcterms:W3CDTF">2021-01-29T18:32:08Z</dcterms:modified>
  <cp:category/>
  <cp:version/>
  <cp:contentType/>
  <cp:contentStatus/>
</cp:coreProperties>
</file>